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Google Drive\"/>
    </mc:Choice>
  </mc:AlternateContent>
  <xr:revisionPtr revIDLastSave="0" documentId="13_ncr:1_{922D5BC7-7EC0-42C0-8A58-91A76BF983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edelli-Bedelsiz Hesaplaması" sheetId="1" r:id="rId1"/>
    <sheet name="Hisse ve Rüçhan Karşılaştırması" sheetId="2" r:id="rId2"/>
  </sheets>
  <calcPr calcId="191029"/>
  <extLst>
    <ext uri="GoogleSheetsCustomDataVersion1">
      <go:sheetsCustomData xmlns:go="http://customooxmlschemas.google.com/" r:id="rId5" roundtripDataSignature="AMtx7mjbVLZpewWmDHwjchKC1tWb6cSvIQ=="/>
    </ext>
  </extLst>
</workbook>
</file>

<file path=xl/calcChain.xml><?xml version="1.0" encoding="utf-8"?>
<calcChain xmlns="http://schemas.openxmlformats.org/spreadsheetml/2006/main">
  <c r="H5" i="2" l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T5" i="2"/>
  <c r="T6" i="2" s="1"/>
  <c r="U4" i="2"/>
  <c r="Q5" i="2"/>
  <c r="Q6" i="2" s="1"/>
  <c r="R4" i="2"/>
  <c r="N5" i="2"/>
  <c r="N6" i="2" s="1"/>
  <c r="K5" i="2"/>
  <c r="L5" i="2" s="1"/>
  <c r="O4" i="2"/>
  <c r="L4" i="2"/>
  <c r="I4" i="2"/>
  <c r="F4" i="2"/>
  <c r="B5" i="2"/>
  <c r="C5" i="2" s="1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C4" i="2"/>
  <c r="C12" i="1"/>
  <c r="D7" i="1"/>
  <c r="C16" i="1" s="1"/>
  <c r="D6" i="1"/>
  <c r="C14" i="1" s="1"/>
  <c r="I6" i="2" l="1"/>
  <c r="I5" i="2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F11" i="2"/>
  <c r="F6" i="2"/>
  <c r="F19" i="2"/>
  <c r="F18" i="2"/>
  <c r="F10" i="2"/>
  <c r="F9" i="2"/>
  <c r="F15" i="2"/>
  <c r="F22" i="2"/>
  <c r="F14" i="2"/>
  <c r="F7" i="2"/>
  <c r="N7" i="2"/>
  <c r="O7" i="2" s="1"/>
  <c r="O6" i="2"/>
  <c r="O5" i="2"/>
  <c r="K6" i="2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F21" i="2"/>
  <c r="F17" i="2"/>
  <c r="F13" i="2"/>
  <c r="F5" i="2"/>
  <c r="F20" i="2"/>
  <c r="F16" i="2"/>
  <c r="F12" i="2"/>
  <c r="F8" i="2"/>
  <c r="U6" i="2"/>
  <c r="T7" i="2"/>
  <c r="U5" i="2"/>
  <c r="Q7" i="2"/>
  <c r="R6" i="2"/>
  <c r="R5" i="2"/>
  <c r="D3" i="1"/>
  <c r="C17" i="1"/>
  <c r="C13" i="1"/>
  <c r="C15" i="1" s="1"/>
  <c r="I7" i="2" l="1"/>
  <c r="N8" i="2"/>
  <c r="N9" i="2" s="1"/>
  <c r="L15" i="2"/>
  <c r="L20" i="2"/>
  <c r="L22" i="2"/>
  <c r="L8" i="2"/>
  <c r="L18" i="2"/>
  <c r="L17" i="2"/>
  <c r="L6" i="2"/>
  <c r="L19" i="2"/>
  <c r="L10" i="2"/>
  <c r="L7" i="2"/>
  <c r="L9" i="2"/>
  <c r="L14" i="2"/>
  <c r="L11" i="2"/>
  <c r="L13" i="2"/>
  <c r="L12" i="2"/>
  <c r="L21" i="2"/>
  <c r="L16" i="2"/>
  <c r="T8" i="2"/>
  <c r="U7" i="2"/>
  <c r="Q8" i="2"/>
  <c r="R7" i="2"/>
  <c r="O8" i="2"/>
  <c r="C6" i="2"/>
  <c r="C18" i="1"/>
  <c r="C19" i="1" s="1"/>
  <c r="I8" i="2" l="1"/>
  <c r="U8" i="2"/>
  <c r="T9" i="2"/>
  <c r="Q9" i="2"/>
  <c r="R8" i="2"/>
  <c r="N10" i="2"/>
  <c r="O9" i="2"/>
  <c r="C7" i="2"/>
  <c r="I9" i="2" l="1"/>
  <c r="T10" i="2"/>
  <c r="U9" i="2"/>
  <c r="Q10" i="2"/>
  <c r="R9" i="2"/>
  <c r="O10" i="2"/>
  <c r="N11" i="2"/>
  <c r="C8" i="2"/>
  <c r="I10" i="2" l="1"/>
  <c r="U10" i="2"/>
  <c r="T11" i="2"/>
  <c r="Q11" i="2"/>
  <c r="R10" i="2"/>
  <c r="O11" i="2"/>
  <c r="N12" i="2"/>
  <c r="C9" i="2"/>
  <c r="I11" i="2" l="1"/>
  <c r="T12" i="2"/>
  <c r="U11" i="2"/>
  <c r="Q12" i="2"/>
  <c r="R11" i="2"/>
  <c r="N13" i="2"/>
  <c r="O12" i="2"/>
  <c r="C10" i="2"/>
  <c r="I12" i="2" l="1"/>
  <c r="U12" i="2"/>
  <c r="T13" i="2"/>
  <c r="Q13" i="2"/>
  <c r="R12" i="2"/>
  <c r="N14" i="2"/>
  <c r="O13" i="2"/>
  <c r="C11" i="2"/>
  <c r="I13" i="2" l="1"/>
  <c r="T14" i="2"/>
  <c r="U13" i="2"/>
  <c r="Q14" i="2"/>
  <c r="R13" i="2"/>
  <c r="O14" i="2"/>
  <c r="N15" i="2"/>
  <c r="C12" i="2"/>
  <c r="I14" i="2" l="1"/>
  <c r="U14" i="2"/>
  <c r="T15" i="2"/>
  <c r="Q15" i="2"/>
  <c r="R14" i="2"/>
  <c r="O15" i="2"/>
  <c r="N16" i="2"/>
  <c r="C13" i="2"/>
  <c r="I15" i="2" l="1"/>
  <c r="T16" i="2"/>
  <c r="U15" i="2"/>
  <c r="Q16" i="2"/>
  <c r="R15" i="2"/>
  <c r="N17" i="2"/>
  <c r="O16" i="2"/>
  <c r="C14" i="2"/>
  <c r="I16" i="2" l="1"/>
  <c r="U16" i="2"/>
  <c r="T17" i="2"/>
  <c r="Q17" i="2"/>
  <c r="R16" i="2"/>
  <c r="N18" i="2"/>
  <c r="O17" i="2"/>
  <c r="C15" i="2"/>
  <c r="I17" i="2" l="1"/>
  <c r="T18" i="2"/>
  <c r="U17" i="2"/>
  <c r="Q18" i="2"/>
  <c r="R17" i="2"/>
  <c r="O18" i="2"/>
  <c r="N19" i="2"/>
  <c r="C16" i="2"/>
  <c r="I18" i="2" l="1"/>
  <c r="U18" i="2"/>
  <c r="T19" i="2"/>
  <c r="Q19" i="2"/>
  <c r="R18" i="2"/>
  <c r="O19" i="2"/>
  <c r="N20" i="2"/>
  <c r="C17" i="2"/>
  <c r="I19" i="2" l="1"/>
  <c r="T20" i="2"/>
  <c r="U19" i="2"/>
  <c r="Q20" i="2"/>
  <c r="R19" i="2"/>
  <c r="O20" i="2"/>
  <c r="N21" i="2"/>
  <c r="C18" i="2"/>
  <c r="I20" i="2" l="1"/>
  <c r="U20" i="2"/>
  <c r="T21" i="2"/>
  <c r="Q21" i="2"/>
  <c r="R20" i="2"/>
  <c r="N22" i="2"/>
  <c r="O21" i="2"/>
  <c r="C19" i="2"/>
  <c r="I22" i="2" l="1"/>
  <c r="I21" i="2"/>
  <c r="T22" i="2"/>
  <c r="U21" i="2"/>
  <c r="Q22" i="2"/>
  <c r="R21" i="2"/>
  <c r="O22" i="2"/>
  <c r="C20" i="2"/>
  <c r="U22" i="2" l="1"/>
  <c r="R22" i="2"/>
  <c r="C21" i="2"/>
  <c r="C22" i="2" l="1"/>
</calcChain>
</file>

<file path=xl/sharedStrings.xml><?xml version="1.0" encoding="utf-8"?>
<sst xmlns="http://schemas.openxmlformats.org/spreadsheetml/2006/main" count="33" uniqueCount="20">
  <si>
    <t>MEVCUT SERMAYE</t>
  </si>
  <si>
    <t>BEDELLİ</t>
  </si>
  <si>
    <t>Hisse başı ödenmesi gereken</t>
  </si>
  <si>
    <t>BEDELSİZ</t>
  </si>
  <si>
    <t xml:space="preserve">1 hisse karşısında alınacak hisse sayısı </t>
  </si>
  <si>
    <t>ULAŞILACAK SERMAYE</t>
  </si>
  <si>
    <t>ELDEKİ LOT</t>
  </si>
  <si>
    <t>SON FİYAT</t>
  </si>
  <si>
    <t>EDERİ(PORTFÖY DEĞERİ)</t>
  </si>
  <si>
    <t>BEDELLİYE ÖDENECEK</t>
  </si>
  <si>
    <t>BEDELLİ KARŞILIĞI LOT</t>
  </si>
  <si>
    <t>BEDELLİ + EDER</t>
  </si>
  <si>
    <t>BEDELSİZ ALINACAK LOT</t>
  </si>
  <si>
    <t>BÖLÜNME SONRASI FİYAT</t>
  </si>
  <si>
    <t>PORTFÖY DEĞERİ</t>
  </si>
  <si>
    <t>TOPLAM LOT (ÖNCEKİ + BEDELSİZ + BEDELLİ)</t>
  </si>
  <si>
    <t>HİSSE ADI</t>
  </si>
  <si>
    <t>BEDELSİZ SERMAYE ARTTIRIMI</t>
  </si>
  <si>
    <t>HEKTS</t>
  </si>
  <si>
    <t>HEKTS.R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</si>
</sst>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[$TL-41F]"/>
    <numFmt numFmtId="165" formatCode="[$₺]#,##0"/>
    <numFmt numFmtId="166" formatCode="[$₺]#,##0.000000000"/>
    <numFmt numFmtId="167" formatCode="[$₺]#,##0.00"/>
    <numFmt numFmtId="168" formatCode="0.000"/>
    <numFmt numFmtId="169" formatCode="0.0000000000"/>
    <numFmt numFmtId="170" formatCode="0.0000000%"/>
  </numFmts>
  <fonts count="10" x14ac:knownFonts="1">
    <font>
      <sz val="10"/>
      <color rgb="FF000000"/>
      <name val="Arial"/>
    </font>
    <font>
      <b/>
      <sz val="12"/>
      <color theme="1"/>
      <name val="Arial"/>
    </font>
    <font>
      <b/>
      <sz val="12"/>
      <name val="Arial"/>
    </font>
    <font>
      <sz val="12"/>
      <color theme="1"/>
      <name val="Arial"/>
    </font>
    <font>
      <sz val="10"/>
      <color rgb="FF000000"/>
      <name val="Arial"/>
    </font>
    <font>
      <b/>
      <sz val="12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1"/>
      <color rgb="FF000000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2"/>
      <color theme="0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rgb="FFFFFF00"/>
        <bgColor rgb="FFC9DAF8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2">
    <xf numFmtId="0" fontId="0" fillId="0" borderId="0" xfId="0" applyFont="1" applyAlignment="1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0" fontId="1" fillId="0" borderId="0" xfId="1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vertical="center"/>
    </xf>
    <xf numFmtId="165" fontId="1" fillId="2" borderId="0" xfId="0" applyNumberFormat="1" applyFont="1" applyFill="1" applyAlignment="1">
      <alignment horizontal="right" vertical="center"/>
    </xf>
    <xf numFmtId="166" fontId="1" fillId="2" borderId="0" xfId="0" applyNumberFormat="1" applyFont="1" applyFill="1" applyAlignment="1">
      <alignment vertical="center"/>
    </xf>
    <xf numFmtId="0" fontId="1" fillId="3" borderId="0" xfId="0" applyFont="1" applyFill="1" applyAlignment="1">
      <alignment vertical="center"/>
    </xf>
    <xf numFmtId="165" fontId="1" fillId="3" borderId="0" xfId="0" applyNumberFormat="1" applyFont="1" applyFill="1" applyAlignment="1">
      <alignment horizontal="right" vertical="center"/>
    </xf>
    <xf numFmtId="169" fontId="1" fillId="3" borderId="0" xfId="0" applyNumberFormat="1" applyFont="1" applyFill="1" applyAlignment="1">
      <alignment vertical="center"/>
    </xf>
    <xf numFmtId="0" fontId="2" fillId="4" borderId="0" xfId="0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167" fontId="1" fillId="5" borderId="0" xfId="0" applyNumberFormat="1" applyFont="1" applyFill="1" applyAlignment="1">
      <alignment vertical="center"/>
    </xf>
    <xf numFmtId="165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168" fontId="1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vertical="center"/>
    </xf>
    <xf numFmtId="2" fontId="7" fillId="6" borderId="0" xfId="0" applyNumberFormat="1" applyFont="1" applyFill="1" applyAlignment="1"/>
    <xf numFmtId="2" fontId="7" fillId="7" borderId="0" xfId="0" applyNumberFormat="1" applyFont="1" applyFill="1" applyAlignment="1"/>
    <xf numFmtId="0" fontId="8" fillId="6" borderId="0" xfId="0" applyFont="1" applyFill="1" applyAlignment="1"/>
    <xf numFmtId="0" fontId="8" fillId="7" borderId="0" xfId="0" applyFont="1" applyFill="1" applyAlignment="1"/>
    <xf numFmtId="2" fontId="9" fillId="8" borderId="0" xfId="0" applyNumberFormat="1" applyFont="1" applyFill="1" applyAlignment="1"/>
    <xf numFmtId="0" fontId="0" fillId="9" borderId="0" xfId="0" applyFont="1" applyFill="1" applyAlignment="1"/>
    <xf numFmtId="0" fontId="6" fillId="9" borderId="0" xfId="0" applyFont="1" applyFill="1" applyAlignment="1"/>
    <xf numFmtId="2" fontId="0" fillId="9" borderId="0" xfId="0" applyNumberFormat="1" applyFont="1" applyFill="1" applyAlignment="1"/>
    <xf numFmtId="0" fontId="0" fillId="0" borderId="0" xfId="0" applyFont="1" applyFill="1" applyAlignment="1"/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9</xdr:row>
      <xdr:rowOff>133350</xdr:rowOff>
    </xdr:from>
    <xdr:to>
      <xdr:col>6</xdr:col>
      <xdr:colOff>1114425</xdr:colOff>
      <xdr:row>16</xdr:row>
      <xdr:rowOff>142875</xdr:rowOff>
    </xdr:to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75800A76-2DE2-4C2C-AB27-304B08D9518C}"/>
            </a:ext>
          </a:extLst>
        </xdr:cNvPr>
        <xdr:cNvSpPr txBox="1"/>
      </xdr:nvSpPr>
      <xdr:spPr>
        <a:xfrm>
          <a:off x="4705350" y="1714500"/>
          <a:ext cx="4276725" cy="1409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200" b="1"/>
            <a:t>Sadece ELDEKİ LOT ve SON FİYAT bilgisini değiştiriniz.</a:t>
          </a:r>
        </a:p>
        <a:p>
          <a:endParaRPr lang="tr-TR" sz="1200" b="1"/>
        </a:p>
        <a:p>
          <a:r>
            <a:rPr lang="tr-TR" sz="1200" b="1"/>
            <a:t>Diğer yerlerde formül vardır. Değiştirmeyiniz.</a:t>
          </a:r>
        </a:p>
        <a:p>
          <a:endParaRPr lang="tr-TR" sz="1200" b="1"/>
        </a:p>
        <a:p>
          <a:r>
            <a:rPr lang="tr-TR" sz="1200" b="1"/>
            <a:t>Bu tablo formatı </a:t>
          </a:r>
          <a:r>
            <a:rPr lang="tr-TR" sz="1200" b="1">
              <a:solidFill>
                <a:schemeClr val="accent1">
                  <a:lumMod val="50000"/>
                </a:schemeClr>
              </a:solidFill>
            </a:rPr>
            <a:t>https://twitter.com/mehmetakifozen </a:t>
          </a:r>
          <a:r>
            <a:rPr lang="tr-TR" sz="1200" b="1"/>
            <a:t>dan alınmıştır.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1409700</xdr:colOff>
      <xdr:row>1</xdr:row>
      <xdr:rowOff>28575</xdr:rowOff>
    </xdr:from>
    <xdr:to>
      <xdr:col>21</xdr:col>
      <xdr:colOff>76200</xdr:colOff>
      <xdr:row>1</xdr:row>
      <xdr:rowOff>1333500</xdr:rowOff>
    </xdr:to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FB543790-E1D1-4D4A-AB87-17DE191D448D}"/>
            </a:ext>
          </a:extLst>
        </xdr:cNvPr>
        <xdr:cNvSpPr txBox="1"/>
      </xdr:nvSpPr>
      <xdr:spPr>
        <a:xfrm>
          <a:off x="1409700" y="28575"/>
          <a:ext cx="10572750" cy="13049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300" b="1"/>
            <a:t>HEKTS</a:t>
          </a:r>
          <a:r>
            <a:rPr lang="tr-TR" sz="1300" b="1" baseline="0"/>
            <a:t> ve HEKTS.R fiyatının karşılaştırılması. Hekts bölündükten sonra HEKTS.R alıp bedelliye daha fazla lot ile katılmak istiyorsunuz. Burada R yi aldığınız fiyat önemli, bu R leri normal hektaşa çevirirken de adet başına 1.5 ₺ vereceksiniz. R yi yi ucuza alırsanız avantaj, pahalıya alırsanız dezavantajlı konuma düşebilirsiniz. Örneğin Hekts 24,30 iken R yi 34,95 alırsan kar veya zarar yoktur. R yi daha yüksekten veya düşükten alırsanız kar veya zarar edebilirsiniz. Profesyonel değilseniz rüçhan piyasasında alım satım yapmadan hesabınıza tanımlanan R ler ile bedelliye katılın. Aksiyon peşinde koşmayın.</a:t>
          </a:r>
        </a:p>
        <a:p>
          <a:endParaRPr lang="tr-TR" sz="500" b="1" baseline="0"/>
        </a:p>
        <a:p>
          <a:pPr algn="ctr"/>
          <a:r>
            <a:rPr lang="tr-TR" sz="1300" b="1" baseline="0"/>
            <a:t>Rüçhan Fiyatı Bulma Formülü: (Hekts fiyatı*1,5)-1,5       (24,30*1,5)-1,5=34,95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3:W1003"/>
  <sheetViews>
    <sheetView tabSelected="1" workbookViewId="0">
      <selection activeCell="G26" sqref="G26"/>
    </sheetView>
  </sheetViews>
  <sheetFormatPr defaultColWidth="14.42578125" defaultRowHeight="15" customHeight="1" x14ac:dyDescent="0.2"/>
  <cols>
    <col min="1" max="1" width="6.28515625" style="1" customWidth="1"/>
    <col min="2" max="2" width="43" style="1" customWidth="1"/>
    <col min="3" max="3" width="17.140625" style="1" customWidth="1"/>
    <col min="4" max="4" width="17.28515625" style="1" customWidth="1"/>
    <col min="5" max="23" width="17.140625" style="1" customWidth="1"/>
    <col min="24" max="16384" width="14.42578125" style="1"/>
  </cols>
  <sheetData>
    <row r="3" spans="1:23" ht="15" customHeight="1" x14ac:dyDescent="0.2">
      <c r="B3" s="2" t="s">
        <v>16</v>
      </c>
      <c r="C3" s="3" t="s">
        <v>18</v>
      </c>
      <c r="D3" s="4">
        <f>D7</f>
        <v>0.44186046511627908</v>
      </c>
      <c r="E3" s="2" t="s">
        <v>17</v>
      </c>
    </row>
    <row r="4" spans="1:23" ht="15.75" customHeight="1" x14ac:dyDescent="0.2">
      <c r="A4" s="2"/>
      <c r="B4" s="2"/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.75" customHeight="1" x14ac:dyDescent="0.2">
      <c r="A5" s="2"/>
      <c r="B5" s="2" t="s">
        <v>0</v>
      </c>
      <c r="C5" s="6">
        <v>860000000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.75" customHeight="1" x14ac:dyDescent="0.2">
      <c r="A6" s="2"/>
      <c r="B6" s="7" t="s">
        <v>1</v>
      </c>
      <c r="C6" s="8">
        <v>1290000000</v>
      </c>
      <c r="D6" s="9">
        <f>C6/C5</f>
        <v>1.5</v>
      </c>
      <c r="E6" s="7" t="s">
        <v>2</v>
      </c>
      <c r="F6" s="7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.75" customHeight="1" x14ac:dyDescent="0.2">
      <c r="A7" s="2"/>
      <c r="B7" s="10" t="s">
        <v>3</v>
      </c>
      <c r="C7" s="11">
        <v>380000000</v>
      </c>
      <c r="D7" s="12">
        <f>C7/C5</f>
        <v>0.44186046511627908</v>
      </c>
      <c r="E7" s="10" t="s">
        <v>4</v>
      </c>
      <c r="F7" s="10"/>
      <c r="G7" s="1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.75" customHeight="1" x14ac:dyDescent="0.2">
      <c r="A8" s="2"/>
      <c r="B8" s="2" t="s">
        <v>5</v>
      </c>
      <c r="C8" s="6">
        <v>2530000000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.75" customHeight="1" x14ac:dyDescent="0.2">
      <c r="A9" s="2"/>
      <c r="B9" s="2"/>
      <c r="C9" s="5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customHeight="1" x14ac:dyDescent="0.2">
      <c r="A10" s="2"/>
      <c r="B10" s="2" t="s">
        <v>6</v>
      </c>
      <c r="C10" s="13">
        <v>100</v>
      </c>
      <c r="D10" s="14"/>
      <c r="E10" s="1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.75" customHeight="1" x14ac:dyDescent="0.2">
      <c r="A11" s="2"/>
      <c r="B11" s="2" t="s">
        <v>7</v>
      </c>
      <c r="C11" s="16">
        <v>70</v>
      </c>
      <c r="D11" s="1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.75" customHeight="1" x14ac:dyDescent="0.2">
      <c r="A12" s="2"/>
      <c r="B12" s="2" t="s">
        <v>8</v>
      </c>
      <c r="C12" s="17">
        <f>C10*C11</f>
        <v>7000</v>
      </c>
      <c r="D12" s="1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.75" customHeight="1" x14ac:dyDescent="0.2">
      <c r="A13" s="2"/>
      <c r="B13" s="2" t="s">
        <v>9</v>
      </c>
      <c r="C13" s="17">
        <f>D6*C10</f>
        <v>150</v>
      </c>
      <c r="D13" s="1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.75" customHeight="1" x14ac:dyDescent="0.2">
      <c r="A14" s="2"/>
      <c r="B14" s="2" t="s">
        <v>10</v>
      </c>
      <c r="C14" s="18">
        <f>C10*D6</f>
        <v>150</v>
      </c>
      <c r="D14" s="1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.75" customHeight="1" x14ac:dyDescent="0.2">
      <c r="A15" s="2"/>
      <c r="B15" s="2" t="s">
        <v>11</v>
      </c>
      <c r="C15" s="17">
        <f>C12+C13</f>
        <v>7150</v>
      </c>
      <c r="D15" s="1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.75" customHeight="1" x14ac:dyDescent="0.2">
      <c r="A16" s="2"/>
      <c r="B16" s="2" t="s">
        <v>12</v>
      </c>
      <c r="C16" s="19">
        <f>C10*D7</f>
        <v>44.186046511627907</v>
      </c>
      <c r="D16" s="1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5.25" customHeight="1" x14ac:dyDescent="0.2">
      <c r="A17" s="2"/>
      <c r="B17" s="20" t="s">
        <v>15</v>
      </c>
      <c r="C17" s="21">
        <f>C14+C16+C10</f>
        <v>294.18604651162792</v>
      </c>
      <c r="D17" s="14"/>
      <c r="E17" s="1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.75" customHeight="1" x14ac:dyDescent="0.2">
      <c r="A18" s="2"/>
      <c r="B18" s="2" t="s">
        <v>13</v>
      </c>
      <c r="C18" s="22">
        <f>C15/C17</f>
        <v>24.304347826086957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.75" customHeight="1" x14ac:dyDescent="0.2">
      <c r="A19" s="2"/>
      <c r="B19" s="2" t="s">
        <v>14</v>
      </c>
      <c r="C19" s="17">
        <f>C18*C17</f>
        <v>7150.0000000000009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.75" customHeight="1" x14ac:dyDescent="0.2">
      <c r="A20" s="2"/>
      <c r="B20" s="2"/>
      <c r="C20" s="5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.75" customHeight="1" x14ac:dyDescent="0.2">
      <c r="A21" s="2"/>
      <c r="B21" s="2"/>
      <c r="C21" s="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.75" customHeight="1" x14ac:dyDescent="0.2">
      <c r="A22" s="2"/>
      <c r="B22" s="2"/>
      <c r="C22" s="5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.75" customHeight="1" x14ac:dyDescent="0.2">
      <c r="A23" s="2"/>
      <c r="B23" s="2"/>
      <c r="C23" s="5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.75" customHeight="1" x14ac:dyDescent="0.2">
      <c r="A24" s="2"/>
      <c r="B24" s="2"/>
      <c r="C24" s="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.75" customHeight="1" x14ac:dyDescent="0.2">
      <c r="A25" s="2"/>
      <c r="B25" s="2"/>
      <c r="C25" s="5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.75" customHeight="1" x14ac:dyDescent="0.2">
      <c r="A26" s="2"/>
      <c r="B26" s="2"/>
      <c r="C26" s="5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.75" customHeight="1" x14ac:dyDescent="0.2">
      <c r="A27" s="2"/>
      <c r="B27" s="2"/>
      <c r="C27" s="5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.75" customHeight="1" x14ac:dyDescent="0.2">
      <c r="A28" s="2"/>
      <c r="B28" s="2"/>
      <c r="C28" s="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.75" customHeight="1" x14ac:dyDescent="0.2">
      <c r="A29" s="2"/>
      <c r="B29" s="2"/>
      <c r="C29" s="5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.75" customHeight="1" x14ac:dyDescent="0.2">
      <c r="A30" s="2"/>
      <c r="B30" s="2"/>
      <c r="C30" s="5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.75" customHeight="1" x14ac:dyDescent="0.2">
      <c r="A31" s="2"/>
      <c r="B31" s="2"/>
      <c r="C31" s="5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.75" customHeight="1" x14ac:dyDescent="0.2">
      <c r="A32" s="2"/>
      <c r="B32" s="2"/>
      <c r="C32" s="5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75" customHeight="1" x14ac:dyDescent="0.2">
      <c r="A33" s="2"/>
      <c r="B33" s="2"/>
      <c r="C33" s="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75" customHeight="1" x14ac:dyDescent="0.2">
      <c r="A34" s="2"/>
      <c r="B34" s="2"/>
      <c r="C34" s="5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.75" customHeight="1" x14ac:dyDescent="0.2">
      <c r="A35" s="2"/>
      <c r="B35" s="2"/>
      <c r="C35" s="5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.75" customHeight="1" x14ac:dyDescent="0.2">
      <c r="A36" s="2"/>
      <c r="B36" s="2"/>
      <c r="C36" s="5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.75" customHeight="1" x14ac:dyDescent="0.2">
      <c r="A37" s="2"/>
      <c r="B37" s="2"/>
      <c r="C37" s="5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75" customHeight="1" x14ac:dyDescent="0.2">
      <c r="A38" s="2"/>
      <c r="B38" s="2"/>
      <c r="C38" s="5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.75" customHeight="1" x14ac:dyDescent="0.2">
      <c r="A39" s="2"/>
      <c r="B39" s="2"/>
      <c r="C39" s="5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.75" customHeight="1" x14ac:dyDescent="0.2">
      <c r="A40" s="2"/>
      <c r="B40" s="2"/>
      <c r="C40" s="5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75" customHeight="1" x14ac:dyDescent="0.2">
      <c r="A41" s="2"/>
      <c r="B41" s="2"/>
      <c r="C41" s="5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75" customHeight="1" x14ac:dyDescent="0.2">
      <c r="A42" s="2"/>
      <c r="B42" s="2"/>
      <c r="C42" s="5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.75" customHeight="1" x14ac:dyDescent="0.2">
      <c r="A43" s="2"/>
      <c r="B43" s="2"/>
      <c r="C43" s="5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.75" customHeight="1" x14ac:dyDescent="0.2">
      <c r="A44" s="2"/>
      <c r="B44" s="2"/>
      <c r="C44" s="5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.75" customHeight="1" x14ac:dyDescent="0.2">
      <c r="A45" s="2"/>
      <c r="B45" s="2"/>
      <c r="C45" s="5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.75" customHeight="1" x14ac:dyDescent="0.2">
      <c r="A46" s="2"/>
      <c r="B46" s="2"/>
      <c r="C46" s="5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.75" customHeight="1" x14ac:dyDescent="0.2">
      <c r="A47" s="2"/>
      <c r="B47" s="2"/>
      <c r="C47" s="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.75" customHeight="1" x14ac:dyDescent="0.2">
      <c r="A48" s="2"/>
      <c r="B48" s="2"/>
      <c r="C48" s="5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.75" customHeight="1" x14ac:dyDescent="0.2">
      <c r="A49" s="2"/>
      <c r="B49" s="2"/>
      <c r="C49" s="5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.75" customHeight="1" x14ac:dyDescent="0.2">
      <c r="A50" s="2"/>
      <c r="B50" s="2"/>
      <c r="C50" s="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.75" customHeight="1" x14ac:dyDescent="0.2">
      <c r="A51" s="2"/>
      <c r="B51" s="2"/>
      <c r="C51" s="5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75" customHeight="1" x14ac:dyDescent="0.2">
      <c r="A52" s="2"/>
      <c r="B52" s="2"/>
      <c r="C52" s="5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.75" customHeight="1" x14ac:dyDescent="0.2">
      <c r="A53" s="2"/>
      <c r="B53" s="2"/>
      <c r="C53" s="5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.75" customHeight="1" x14ac:dyDescent="0.2">
      <c r="A54" s="2"/>
      <c r="B54" s="2"/>
      <c r="C54" s="5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.75" customHeight="1" x14ac:dyDescent="0.2">
      <c r="A55" s="2"/>
      <c r="B55" s="2"/>
      <c r="C55" s="5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.75" customHeight="1" x14ac:dyDescent="0.2">
      <c r="A56" s="2"/>
      <c r="B56" s="2"/>
      <c r="C56" s="5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.75" customHeight="1" x14ac:dyDescent="0.2">
      <c r="A57" s="2"/>
      <c r="B57" s="2"/>
      <c r="C57" s="5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.75" customHeight="1" x14ac:dyDescent="0.2">
      <c r="A58" s="2"/>
      <c r="B58" s="2"/>
      <c r="C58" s="5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.75" customHeight="1" x14ac:dyDescent="0.2">
      <c r="A59" s="2"/>
      <c r="B59" s="2"/>
      <c r="C59" s="5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.75" customHeight="1" x14ac:dyDescent="0.2">
      <c r="A60" s="2"/>
      <c r="B60" s="2"/>
      <c r="C60" s="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.75" customHeight="1" x14ac:dyDescent="0.2">
      <c r="A61" s="2"/>
      <c r="B61" s="2"/>
      <c r="C61" s="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.75" customHeight="1" x14ac:dyDescent="0.2">
      <c r="A62" s="2"/>
      <c r="B62" s="2"/>
      <c r="C62" s="5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.75" customHeight="1" x14ac:dyDescent="0.2">
      <c r="A63" s="2"/>
      <c r="B63" s="2"/>
      <c r="C63" s="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.75" customHeight="1" x14ac:dyDescent="0.2">
      <c r="A64" s="2"/>
      <c r="B64" s="2"/>
      <c r="C64" s="5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.75" customHeight="1" x14ac:dyDescent="0.2">
      <c r="A65" s="2"/>
      <c r="B65" s="2"/>
      <c r="C65" s="5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customHeight="1" x14ac:dyDescent="0.2">
      <c r="A66" s="2"/>
      <c r="B66" s="2"/>
      <c r="C66" s="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5.75" customHeight="1" x14ac:dyDescent="0.2">
      <c r="A67" s="2"/>
      <c r="B67" s="2"/>
      <c r="C67" s="5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.75" customHeight="1" x14ac:dyDescent="0.2">
      <c r="A68" s="2"/>
      <c r="B68" s="2"/>
      <c r="C68" s="5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.75" customHeight="1" x14ac:dyDescent="0.2">
      <c r="A69" s="2"/>
      <c r="B69" s="2"/>
      <c r="C69" s="5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.75" customHeight="1" x14ac:dyDescent="0.2">
      <c r="A70" s="2"/>
      <c r="B70" s="2"/>
      <c r="C70" s="5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.75" customHeight="1" x14ac:dyDescent="0.2">
      <c r="A71" s="2"/>
      <c r="B71" s="2"/>
      <c r="C71" s="5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.75" customHeight="1" x14ac:dyDescent="0.2">
      <c r="A72" s="2"/>
      <c r="B72" s="2"/>
      <c r="C72" s="5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.75" customHeight="1" x14ac:dyDescent="0.2">
      <c r="A73" s="2"/>
      <c r="B73" s="2"/>
      <c r="C73" s="5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.75" customHeight="1" x14ac:dyDescent="0.2">
      <c r="A74" s="2"/>
      <c r="B74" s="2"/>
      <c r="C74" s="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.75" customHeight="1" x14ac:dyDescent="0.2">
      <c r="A75" s="2"/>
      <c r="B75" s="2"/>
      <c r="C75" s="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.75" customHeight="1" x14ac:dyDescent="0.2">
      <c r="A76" s="2"/>
      <c r="B76" s="2"/>
      <c r="C76" s="5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.75" customHeight="1" x14ac:dyDescent="0.2">
      <c r="A77" s="2"/>
      <c r="B77" s="2"/>
      <c r="C77" s="5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.75" customHeight="1" x14ac:dyDescent="0.2">
      <c r="A78" s="2"/>
      <c r="B78" s="2"/>
      <c r="C78" s="5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.75" customHeight="1" x14ac:dyDescent="0.2">
      <c r="A79" s="2"/>
      <c r="B79" s="2"/>
      <c r="C79" s="5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.75" customHeight="1" x14ac:dyDescent="0.2">
      <c r="A80" s="2"/>
      <c r="B80" s="2"/>
      <c r="C80" s="5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.75" customHeight="1" x14ac:dyDescent="0.2">
      <c r="A81" s="2"/>
      <c r="B81" s="2"/>
      <c r="C81" s="5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.75" customHeight="1" x14ac:dyDescent="0.2">
      <c r="A82" s="2"/>
      <c r="B82" s="2"/>
      <c r="C82" s="5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.75" customHeight="1" x14ac:dyDescent="0.2">
      <c r="A83" s="2"/>
      <c r="B83" s="2"/>
      <c r="C83" s="5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.75" customHeight="1" x14ac:dyDescent="0.2">
      <c r="A84" s="2"/>
      <c r="B84" s="2"/>
      <c r="C84" s="5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75" customHeight="1" x14ac:dyDescent="0.2">
      <c r="A85" s="2"/>
      <c r="B85" s="2"/>
      <c r="C85" s="5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.75" customHeight="1" x14ac:dyDescent="0.2">
      <c r="A86" s="2"/>
      <c r="B86" s="2"/>
      <c r="C86" s="5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.75" customHeight="1" x14ac:dyDescent="0.2">
      <c r="A87" s="2"/>
      <c r="B87" s="2"/>
      <c r="C87" s="5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.75" customHeight="1" x14ac:dyDescent="0.2">
      <c r="A88" s="2"/>
      <c r="B88" s="2"/>
      <c r="C88" s="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.75" customHeight="1" x14ac:dyDescent="0.2">
      <c r="A89" s="2"/>
      <c r="B89" s="2"/>
      <c r="C89" s="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.75" customHeight="1" x14ac:dyDescent="0.2">
      <c r="A90" s="2"/>
      <c r="B90" s="2"/>
      <c r="C90" s="5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.75" customHeight="1" x14ac:dyDescent="0.2">
      <c r="A91" s="2"/>
      <c r="B91" s="2"/>
      <c r="C91" s="5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75" customHeight="1" x14ac:dyDescent="0.2">
      <c r="A92" s="2"/>
      <c r="B92" s="2"/>
      <c r="C92" s="5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.75" customHeight="1" x14ac:dyDescent="0.2">
      <c r="A93" s="2"/>
      <c r="B93" s="2"/>
      <c r="C93" s="5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.75" customHeight="1" x14ac:dyDescent="0.2">
      <c r="A94" s="2"/>
      <c r="B94" s="2"/>
      <c r="C94" s="5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.75" customHeight="1" x14ac:dyDescent="0.2">
      <c r="A95" s="2"/>
      <c r="B95" s="2"/>
      <c r="C95" s="5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.75" customHeight="1" x14ac:dyDescent="0.2">
      <c r="A96" s="2"/>
      <c r="B96" s="2"/>
      <c r="C96" s="5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.75" customHeight="1" x14ac:dyDescent="0.2">
      <c r="A97" s="2"/>
      <c r="B97" s="2"/>
      <c r="C97" s="5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.75" customHeight="1" x14ac:dyDescent="0.2">
      <c r="A98" s="2"/>
      <c r="B98" s="2"/>
      <c r="C98" s="5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.75" customHeight="1" x14ac:dyDescent="0.2">
      <c r="A99" s="2"/>
      <c r="B99" s="2"/>
      <c r="C99" s="5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75" customHeight="1" x14ac:dyDescent="0.2">
      <c r="A100" s="2"/>
      <c r="B100" s="2"/>
      <c r="C100" s="5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.75" customHeight="1" x14ac:dyDescent="0.2">
      <c r="A101" s="2"/>
      <c r="B101" s="2"/>
      <c r="C101" s="5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.75" customHeight="1" x14ac:dyDescent="0.2">
      <c r="A102" s="2"/>
      <c r="B102" s="2"/>
      <c r="C102" s="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.75" customHeight="1" x14ac:dyDescent="0.2">
      <c r="A103" s="2"/>
      <c r="B103" s="2"/>
      <c r="C103" s="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5.75" customHeight="1" x14ac:dyDescent="0.2">
      <c r="A104" s="2"/>
      <c r="B104" s="2"/>
      <c r="C104" s="5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5.75" customHeight="1" x14ac:dyDescent="0.2">
      <c r="A105" s="2"/>
      <c r="B105" s="2"/>
      <c r="C105" s="5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5.75" customHeight="1" x14ac:dyDescent="0.2">
      <c r="A106" s="2"/>
      <c r="B106" s="2"/>
      <c r="C106" s="5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5.75" customHeight="1" x14ac:dyDescent="0.2">
      <c r="A107" s="2"/>
      <c r="B107" s="2"/>
      <c r="C107" s="5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5.75" customHeight="1" x14ac:dyDescent="0.2">
      <c r="A108" s="2"/>
      <c r="B108" s="2"/>
      <c r="C108" s="5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5.75" customHeight="1" x14ac:dyDescent="0.2">
      <c r="A109" s="2"/>
      <c r="B109" s="2"/>
      <c r="C109" s="5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5.75" customHeight="1" x14ac:dyDescent="0.2">
      <c r="A110" s="2"/>
      <c r="B110" s="2"/>
      <c r="C110" s="5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5.75" customHeight="1" x14ac:dyDescent="0.2">
      <c r="A111" s="2"/>
      <c r="B111" s="2"/>
      <c r="C111" s="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5.75" customHeight="1" x14ac:dyDescent="0.2">
      <c r="A112" s="2"/>
      <c r="B112" s="2"/>
      <c r="C112" s="5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.75" customHeight="1" x14ac:dyDescent="0.2">
      <c r="A113" s="2"/>
      <c r="B113" s="2"/>
      <c r="C113" s="5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5.75" customHeight="1" x14ac:dyDescent="0.2">
      <c r="A114" s="2"/>
      <c r="B114" s="2"/>
      <c r="C114" s="5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5.75" customHeight="1" x14ac:dyDescent="0.2">
      <c r="A115" s="2"/>
      <c r="B115" s="2"/>
      <c r="C115" s="5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5.75" customHeight="1" x14ac:dyDescent="0.2">
      <c r="A116" s="2"/>
      <c r="B116" s="2"/>
      <c r="C116" s="5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5.75" customHeight="1" x14ac:dyDescent="0.2">
      <c r="A117" s="2"/>
      <c r="B117" s="2"/>
      <c r="C117" s="5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5.75" customHeight="1" x14ac:dyDescent="0.2">
      <c r="A118" s="2"/>
      <c r="B118" s="2"/>
      <c r="C118" s="5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5.75" customHeight="1" x14ac:dyDescent="0.2">
      <c r="A119" s="2"/>
      <c r="B119" s="2"/>
      <c r="C119" s="5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5.75" customHeight="1" x14ac:dyDescent="0.2">
      <c r="A120" s="2"/>
      <c r="B120" s="2"/>
      <c r="C120" s="5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5.75" customHeight="1" x14ac:dyDescent="0.2">
      <c r="A121" s="2"/>
      <c r="B121" s="2"/>
      <c r="C121" s="5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5.75" customHeight="1" x14ac:dyDescent="0.2">
      <c r="A122" s="2"/>
      <c r="B122" s="2"/>
      <c r="C122" s="5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5.75" customHeight="1" x14ac:dyDescent="0.2">
      <c r="A123" s="2"/>
      <c r="B123" s="2"/>
      <c r="C123" s="5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5.75" customHeight="1" x14ac:dyDescent="0.2">
      <c r="A124" s="2"/>
      <c r="B124" s="2"/>
      <c r="C124" s="5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5.75" customHeight="1" x14ac:dyDescent="0.2">
      <c r="A125" s="2"/>
      <c r="B125" s="2"/>
      <c r="C125" s="5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.75" customHeight="1" x14ac:dyDescent="0.2">
      <c r="A126" s="2"/>
      <c r="B126" s="2"/>
      <c r="C126" s="5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5.75" customHeight="1" x14ac:dyDescent="0.2">
      <c r="A127" s="2"/>
      <c r="B127" s="2"/>
      <c r="C127" s="5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.75" customHeight="1" x14ac:dyDescent="0.2">
      <c r="A128" s="2"/>
      <c r="B128" s="2"/>
      <c r="C128" s="5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5.75" customHeight="1" x14ac:dyDescent="0.2">
      <c r="A129" s="2"/>
      <c r="B129" s="2"/>
      <c r="C129" s="5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5.75" customHeight="1" x14ac:dyDescent="0.2">
      <c r="A130" s="2"/>
      <c r="B130" s="2"/>
      <c r="C130" s="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5.75" customHeight="1" x14ac:dyDescent="0.2">
      <c r="A131" s="2"/>
      <c r="B131" s="2"/>
      <c r="C131" s="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5.75" customHeight="1" x14ac:dyDescent="0.2">
      <c r="A132" s="2"/>
      <c r="B132" s="2"/>
      <c r="C132" s="5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.75" customHeight="1" x14ac:dyDescent="0.2">
      <c r="A133" s="2"/>
      <c r="B133" s="2"/>
      <c r="C133" s="5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5.75" customHeight="1" x14ac:dyDescent="0.2">
      <c r="A134" s="2"/>
      <c r="B134" s="2"/>
      <c r="C134" s="5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5.75" customHeight="1" x14ac:dyDescent="0.2">
      <c r="A135" s="2"/>
      <c r="B135" s="2"/>
      <c r="C135" s="5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5.75" customHeight="1" x14ac:dyDescent="0.2">
      <c r="A136" s="2"/>
      <c r="B136" s="2"/>
      <c r="C136" s="5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5.75" customHeight="1" x14ac:dyDescent="0.2">
      <c r="A137" s="2"/>
      <c r="B137" s="2"/>
      <c r="C137" s="5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5.75" customHeight="1" x14ac:dyDescent="0.2">
      <c r="A138" s="2"/>
      <c r="B138" s="2"/>
      <c r="C138" s="5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5.75" customHeight="1" x14ac:dyDescent="0.2">
      <c r="A139" s="2"/>
      <c r="B139" s="2"/>
      <c r="C139" s="5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5.75" customHeight="1" x14ac:dyDescent="0.2">
      <c r="A140" s="2"/>
      <c r="B140" s="2"/>
      <c r="C140" s="5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5.75" customHeight="1" x14ac:dyDescent="0.2">
      <c r="A141" s="2"/>
      <c r="B141" s="2"/>
      <c r="C141" s="5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5.75" customHeight="1" x14ac:dyDescent="0.2">
      <c r="A142" s="2"/>
      <c r="B142" s="2"/>
      <c r="C142" s="5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5.75" customHeight="1" x14ac:dyDescent="0.2">
      <c r="A143" s="2"/>
      <c r="B143" s="2"/>
      <c r="C143" s="5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.75" customHeight="1" x14ac:dyDescent="0.2">
      <c r="A144" s="2"/>
      <c r="B144" s="2"/>
      <c r="C144" s="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.75" customHeight="1" x14ac:dyDescent="0.2">
      <c r="A145" s="2"/>
      <c r="B145" s="2"/>
      <c r="C145" s="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5.75" customHeight="1" x14ac:dyDescent="0.2">
      <c r="A146" s="2"/>
      <c r="B146" s="2"/>
      <c r="C146" s="5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5.75" customHeight="1" x14ac:dyDescent="0.2">
      <c r="A147" s="2"/>
      <c r="B147" s="2"/>
      <c r="C147" s="5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5.75" customHeight="1" x14ac:dyDescent="0.2">
      <c r="A148" s="2"/>
      <c r="B148" s="2"/>
      <c r="C148" s="5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.75" customHeight="1" x14ac:dyDescent="0.2">
      <c r="A149" s="2"/>
      <c r="B149" s="2"/>
      <c r="C149" s="5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.75" customHeight="1" x14ac:dyDescent="0.2">
      <c r="A150" s="2"/>
      <c r="B150" s="2"/>
      <c r="C150" s="5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5.75" customHeight="1" x14ac:dyDescent="0.2">
      <c r="A151" s="2"/>
      <c r="B151" s="2"/>
      <c r="C151" s="5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5.75" customHeight="1" x14ac:dyDescent="0.2">
      <c r="A152" s="2"/>
      <c r="B152" s="2"/>
      <c r="C152" s="5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5.75" customHeight="1" x14ac:dyDescent="0.2">
      <c r="A153" s="2"/>
      <c r="B153" s="2"/>
      <c r="C153" s="5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5.75" customHeight="1" x14ac:dyDescent="0.2">
      <c r="A154" s="2"/>
      <c r="B154" s="2"/>
      <c r="C154" s="5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5.75" customHeight="1" x14ac:dyDescent="0.2">
      <c r="A155" s="2"/>
      <c r="B155" s="2"/>
      <c r="C155" s="5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5.75" customHeight="1" x14ac:dyDescent="0.2">
      <c r="A156" s="2"/>
      <c r="B156" s="2"/>
      <c r="C156" s="5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5.75" customHeight="1" x14ac:dyDescent="0.2">
      <c r="A157" s="2"/>
      <c r="B157" s="2"/>
      <c r="C157" s="5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5.75" customHeight="1" x14ac:dyDescent="0.2">
      <c r="A158" s="2"/>
      <c r="B158" s="2"/>
      <c r="C158" s="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5.75" customHeight="1" x14ac:dyDescent="0.2">
      <c r="A159" s="2"/>
      <c r="B159" s="2"/>
      <c r="C159" s="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5.75" customHeight="1" x14ac:dyDescent="0.2">
      <c r="A160" s="2"/>
      <c r="B160" s="2"/>
      <c r="C160" s="5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5.75" customHeight="1" x14ac:dyDescent="0.2">
      <c r="A161" s="2"/>
      <c r="B161" s="2"/>
      <c r="C161" s="5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5.75" customHeight="1" x14ac:dyDescent="0.2">
      <c r="A162" s="2"/>
      <c r="B162" s="2"/>
      <c r="C162" s="5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5.75" customHeight="1" x14ac:dyDescent="0.2">
      <c r="A163" s="2"/>
      <c r="B163" s="2"/>
      <c r="C163" s="5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.75" customHeight="1" x14ac:dyDescent="0.2">
      <c r="A164" s="2"/>
      <c r="B164" s="2"/>
      <c r="C164" s="5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5.75" customHeight="1" x14ac:dyDescent="0.2">
      <c r="A165" s="2"/>
      <c r="B165" s="2"/>
      <c r="C165" s="5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.75" customHeight="1" x14ac:dyDescent="0.2">
      <c r="A166" s="2"/>
      <c r="B166" s="2"/>
      <c r="C166" s="5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5.75" customHeight="1" x14ac:dyDescent="0.2">
      <c r="A167" s="2"/>
      <c r="B167" s="2"/>
      <c r="C167" s="5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5.75" customHeight="1" x14ac:dyDescent="0.2">
      <c r="A168" s="2"/>
      <c r="B168" s="2"/>
      <c r="C168" s="5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5.75" customHeight="1" x14ac:dyDescent="0.2">
      <c r="A169" s="2"/>
      <c r="B169" s="2"/>
      <c r="C169" s="5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5.75" customHeight="1" x14ac:dyDescent="0.2">
      <c r="A170" s="2"/>
      <c r="B170" s="2"/>
      <c r="C170" s="5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5.75" customHeight="1" x14ac:dyDescent="0.2">
      <c r="A171" s="2"/>
      <c r="B171" s="2"/>
      <c r="C171" s="5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5.75" customHeight="1" x14ac:dyDescent="0.2">
      <c r="A172" s="2"/>
      <c r="B172" s="2"/>
      <c r="C172" s="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5.75" customHeight="1" x14ac:dyDescent="0.2">
      <c r="A173" s="2"/>
      <c r="B173" s="2"/>
      <c r="C173" s="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.75" customHeight="1" x14ac:dyDescent="0.2">
      <c r="A174" s="2"/>
      <c r="B174" s="2"/>
      <c r="C174" s="5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.75" customHeight="1" x14ac:dyDescent="0.2">
      <c r="A175" s="2"/>
      <c r="B175" s="2"/>
      <c r="C175" s="5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.75" customHeight="1" x14ac:dyDescent="0.2">
      <c r="A176" s="2"/>
      <c r="B176" s="2"/>
      <c r="C176" s="5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.75" customHeight="1" x14ac:dyDescent="0.2">
      <c r="A177" s="2"/>
      <c r="B177" s="2"/>
      <c r="C177" s="5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5.75" customHeight="1" x14ac:dyDescent="0.2">
      <c r="A178" s="2"/>
      <c r="B178" s="2"/>
      <c r="C178" s="5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5.75" customHeight="1" x14ac:dyDescent="0.2">
      <c r="A179" s="2"/>
      <c r="B179" s="2"/>
      <c r="C179" s="5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.75" customHeight="1" x14ac:dyDescent="0.2">
      <c r="A180" s="2"/>
      <c r="B180" s="2"/>
      <c r="C180" s="5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.75" customHeight="1" x14ac:dyDescent="0.2">
      <c r="A181" s="2"/>
      <c r="B181" s="2"/>
      <c r="C181" s="5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5.75" customHeight="1" x14ac:dyDescent="0.2">
      <c r="A182" s="2"/>
      <c r="B182" s="2"/>
      <c r="C182" s="5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.75" customHeight="1" x14ac:dyDescent="0.2">
      <c r="A183" s="2"/>
      <c r="B183" s="2"/>
      <c r="C183" s="5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.75" customHeight="1" x14ac:dyDescent="0.2">
      <c r="A184" s="2"/>
      <c r="B184" s="2"/>
      <c r="C184" s="5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5.75" customHeight="1" x14ac:dyDescent="0.2">
      <c r="A185" s="2"/>
      <c r="B185" s="2"/>
      <c r="C185" s="5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5.75" customHeight="1" x14ac:dyDescent="0.2">
      <c r="A186" s="2"/>
      <c r="B186" s="2"/>
      <c r="C186" s="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5.75" customHeight="1" x14ac:dyDescent="0.2">
      <c r="A187" s="2"/>
      <c r="B187" s="2"/>
      <c r="C187" s="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5.75" customHeight="1" x14ac:dyDescent="0.2">
      <c r="A188" s="2"/>
      <c r="B188" s="2"/>
      <c r="C188" s="5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5.75" customHeight="1" x14ac:dyDescent="0.2">
      <c r="A189" s="2"/>
      <c r="B189" s="2"/>
      <c r="C189" s="5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5.75" customHeight="1" x14ac:dyDescent="0.2">
      <c r="A190" s="2"/>
      <c r="B190" s="2"/>
      <c r="C190" s="5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.75" customHeight="1" x14ac:dyDescent="0.2">
      <c r="A191" s="2"/>
      <c r="B191" s="2"/>
      <c r="C191" s="5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5.75" customHeight="1" x14ac:dyDescent="0.2">
      <c r="A192" s="2"/>
      <c r="B192" s="2"/>
      <c r="C192" s="5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5.75" customHeight="1" x14ac:dyDescent="0.2">
      <c r="A193" s="2"/>
      <c r="B193" s="2"/>
      <c r="C193" s="5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5.75" customHeight="1" x14ac:dyDescent="0.2">
      <c r="A194" s="2"/>
      <c r="B194" s="2"/>
      <c r="C194" s="5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5.75" customHeight="1" x14ac:dyDescent="0.2">
      <c r="A195" s="2"/>
      <c r="B195" s="2"/>
      <c r="C195" s="5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5.75" customHeight="1" x14ac:dyDescent="0.2">
      <c r="A196" s="2"/>
      <c r="B196" s="2"/>
      <c r="C196" s="5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5.75" customHeight="1" x14ac:dyDescent="0.2">
      <c r="A197" s="2"/>
      <c r="B197" s="2"/>
      <c r="C197" s="5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5.75" customHeight="1" x14ac:dyDescent="0.2">
      <c r="A198" s="2"/>
      <c r="B198" s="2"/>
      <c r="C198" s="5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5.75" customHeight="1" x14ac:dyDescent="0.2">
      <c r="A199" s="2"/>
      <c r="B199" s="2"/>
      <c r="C199" s="5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5.75" customHeight="1" x14ac:dyDescent="0.2">
      <c r="A200" s="2"/>
      <c r="B200" s="2"/>
      <c r="C200" s="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5.75" customHeight="1" x14ac:dyDescent="0.2">
      <c r="A201" s="2"/>
      <c r="B201" s="2"/>
      <c r="C201" s="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5.75" customHeight="1" x14ac:dyDescent="0.2">
      <c r="A202" s="2"/>
      <c r="B202" s="2"/>
      <c r="C202" s="5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5.75" customHeight="1" x14ac:dyDescent="0.2">
      <c r="A203" s="2"/>
      <c r="B203" s="2"/>
      <c r="C203" s="5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5.75" customHeight="1" x14ac:dyDescent="0.2">
      <c r="A204" s="2"/>
      <c r="B204" s="2"/>
      <c r="C204" s="5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5.75" customHeight="1" x14ac:dyDescent="0.2">
      <c r="A205" s="2"/>
      <c r="B205" s="2"/>
      <c r="C205" s="5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5.75" customHeight="1" x14ac:dyDescent="0.2">
      <c r="A206" s="2"/>
      <c r="B206" s="2"/>
      <c r="C206" s="5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5.75" customHeight="1" x14ac:dyDescent="0.2">
      <c r="A207" s="2"/>
      <c r="B207" s="2"/>
      <c r="C207" s="5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5.75" customHeight="1" x14ac:dyDescent="0.2">
      <c r="A208" s="2"/>
      <c r="B208" s="2"/>
      <c r="C208" s="5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5.75" customHeight="1" x14ac:dyDescent="0.2">
      <c r="A209" s="2"/>
      <c r="B209" s="2"/>
      <c r="C209" s="5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5.75" customHeight="1" x14ac:dyDescent="0.2">
      <c r="A210" s="2"/>
      <c r="B210" s="2"/>
      <c r="C210" s="5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5.75" customHeight="1" x14ac:dyDescent="0.2">
      <c r="A211" s="2"/>
      <c r="B211" s="2"/>
      <c r="C211" s="5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.75" customHeight="1" x14ac:dyDescent="0.2">
      <c r="A212" s="2"/>
      <c r="B212" s="2"/>
      <c r="C212" s="5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5.75" customHeight="1" x14ac:dyDescent="0.2">
      <c r="A213" s="2"/>
      <c r="B213" s="2"/>
      <c r="C213" s="5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.75" customHeight="1" x14ac:dyDescent="0.2">
      <c r="A214" s="2"/>
      <c r="B214" s="2"/>
      <c r="C214" s="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5.75" customHeight="1" x14ac:dyDescent="0.2">
      <c r="A215" s="2"/>
      <c r="B215" s="2"/>
      <c r="C215" s="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5.75" customHeight="1" x14ac:dyDescent="0.2">
      <c r="A216" s="2"/>
      <c r="B216" s="2"/>
      <c r="C216" s="5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.75" customHeight="1" x14ac:dyDescent="0.2">
      <c r="A217" s="2"/>
      <c r="B217" s="2"/>
      <c r="C217" s="5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5.75" customHeight="1" x14ac:dyDescent="0.2">
      <c r="A218" s="2"/>
      <c r="B218" s="2"/>
      <c r="C218" s="5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5.75" customHeight="1" x14ac:dyDescent="0.2">
      <c r="A219" s="2"/>
      <c r="B219" s="2"/>
      <c r="C219" s="5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5.75" customHeight="1" x14ac:dyDescent="0.2">
      <c r="A220" s="2"/>
      <c r="B220" s="2"/>
      <c r="C220" s="5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5.75" customHeight="1" x14ac:dyDescent="0.2">
      <c r="A221" s="2"/>
      <c r="B221" s="2"/>
      <c r="C221" s="5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5.75" customHeight="1" x14ac:dyDescent="0.2">
      <c r="A222" s="2"/>
      <c r="B222" s="2"/>
      <c r="C222" s="5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5.75" customHeight="1" x14ac:dyDescent="0.2">
      <c r="A223" s="2"/>
      <c r="B223" s="2"/>
      <c r="C223" s="5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7F464-7CF9-4D6D-9DCB-1823769F3BFF}">
  <dimension ref="A1:AJ36"/>
  <sheetViews>
    <sheetView zoomScale="90" zoomScaleNormal="90" workbookViewId="0">
      <selection activeCell="X17" sqref="X17"/>
    </sheetView>
  </sheetViews>
  <sheetFormatPr defaultRowHeight="12.75" x14ac:dyDescent="0.2"/>
  <cols>
    <col min="1" max="1" width="22.140625" style="31" customWidth="1"/>
    <col min="2" max="3" width="9.140625" style="31"/>
    <col min="4" max="4" width="4.7109375" style="31" customWidth="1"/>
    <col min="5" max="6" width="9.140625" style="31"/>
    <col min="7" max="7" width="4.7109375" style="31" customWidth="1"/>
    <col min="8" max="9" width="9.140625" style="31"/>
    <col min="10" max="10" width="4.7109375" style="31" customWidth="1"/>
    <col min="11" max="11" width="9.140625" style="31"/>
    <col min="12" max="12" width="9.28515625" style="31" customWidth="1"/>
    <col min="13" max="13" width="4.7109375" style="31" customWidth="1"/>
    <col min="14" max="15" width="9.140625" style="31"/>
    <col min="16" max="16" width="4.7109375" style="31" customWidth="1"/>
    <col min="17" max="18" width="9.140625" style="31"/>
    <col min="19" max="19" width="4.7109375" style="31" customWidth="1"/>
    <col min="20" max="21" width="9.140625" style="31"/>
    <col min="22" max="22" width="4.7109375" style="31" customWidth="1"/>
    <col min="23" max="16384" width="9.140625" style="31"/>
  </cols>
  <sheetData>
    <row r="1" spans="1:36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</row>
    <row r="2" spans="1:36" ht="108.7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</row>
    <row r="3" spans="1:36" x14ac:dyDescent="0.2">
      <c r="A3" s="28"/>
      <c r="B3" s="25" t="s">
        <v>18</v>
      </c>
      <c r="C3" s="26" t="s">
        <v>19</v>
      </c>
      <c r="D3" s="29"/>
      <c r="E3" s="25" t="s">
        <v>18</v>
      </c>
      <c r="F3" s="26" t="s">
        <v>19</v>
      </c>
      <c r="G3" s="29"/>
      <c r="H3" s="25" t="s">
        <v>18</v>
      </c>
      <c r="I3" s="26" t="s">
        <v>19</v>
      </c>
      <c r="J3" s="29"/>
      <c r="K3" s="25" t="s">
        <v>18</v>
      </c>
      <c r="L3" s="26" t="s">
        <v>19</v>
      </c>
      <c r="M3" s="29"/>
      <c r="N3" s="25" t="s">
        <v>18</v>
      </c>
      <c r="O3" s="26" t="s">
        <v>19</v>
      </c>
      <c r="P3" s="29"/>
      <c r="Q3" s="25" t="s">
        <v>18</v>
      </c>
      <c r="R3" s="26" t="s">
        <v>19</v>
      </c>
      <c r="S3" s="29"/>
      <c r="T3" s="25" t="s">
        <v>18</v>
      </c>
      <c r="U3" s="26" t="s">
        <v>19</v>
      </c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36" ht="15" x14ac:dyDescent="0.25">
      <c r="A4" s="28"/>
      <c r="B4" s="23">
        <v>19</v>
      </c>
      <c r="C4" s="24">
        <f>(B4*1.5)-1.5</f>
        <v>27</v>
      </c>
      <c r="D4" s="30"/>
      <c r="E4" s="23">
        <v>20.9</v>
      </c>
      <c r="F4" s="24">
        <f>(E4*1.5)-1.5</f>
        <v>29.849999999999998</v>
      </c>
      <c r="G4" s="30"/>
      <c r="H4" s="23">
        <v>22.8</v>
      </c>
      <c r="I4" s="24">
        <f>(H4*1.5)-1.5</f>
        <v>32.700000000000003</v>
      </c>
      <c r="J4" s="30"/>
      <c r="K4" s="23">
        <v>24.7</v>
      </c>
      <c r="L4" s="24">
        <f>(K4*1.5)-1.5</f>
        <v>35.549999999999997</v>
      </c>
      <c r="M4" s="30"/>
      <c r="N4" s="23">
        <v>26.6</v>
      </c>
      <c r="O4" s="24">
        <f>(N4*1.5)-1.5</f>
        <v>38.400000000000006</v>
      </c>
      <c r="P4" s="30"/>
      <c r="Q4" s="23">
        <v>28.5</v>
      </c>
      <c r="R4" s="24">
        <f>(Q4*1.5)-1.5</f>
        <v>41.25</v>
      </c>
      <c r="S4" s="30"/>
      <c r="T4" s="23">
        <v>30.4</v>
      </c>
      <c r="U4" s="24">
        <f>(T4*1.5)-1.5</f>
        <v>44.099999999999994</v>
      </c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</row>
    <row r="5" spans="1:36" ht="15" x14ac:dyDescent="0.25">
      <c r="A5" s="28"/>
      <c r="B5" s="23">
        <f>B4+0.1</f>
        <v>19.100000000000001</v>
      </c>
      <c r="C5" s="24">
        <f t="shared" ref="C5:C22" si="0">(B5*1.5)-1.5</f>
        <v>27.150000000000002</v>
      </c>
      <c r="D5" s="30"/>
      <c r="E5" s="23">
        <f>E4+0.1</f>
        <v>21</v>
      </c>
      <c r="F5" s="24">
        <f t="shared" ref="F5:F22" si="1">(E5*1.5)-1.5</f>
        <v>30</v>
      </c>
      <c r="G5" s="30"/>
      <c r="H5" s="23">
        <f>H4+0.1</f>
        <v>22.900000000000002</v>
      </c>
      <c r="I5" s="24">
        <f t="shared" ref="I5:I22" si="2">(H5*1.5)-1.5</f>
        <v>32.85</v>
      </c>
      <c r="J5" s="30"/>
      <c r="K5" s="23">
        <f>K4+0.1</f>
        <v>24.8</v>
      </c>
      <c r="L5" s="24">
        <f t="shared" ref="L5:L22" si="3">(K5*1.5)-1.5</f>
        <v>35.700000000000003</v>
      </c>
      <c r="M5" s="30"/>
      <c r="N5" s="23">
        <f>N4+0.1</f>
        <v>26.700000000000003</v>
      </c>
      <c r="O5" s="24">
        <f t="shared" ref="O5:O22" si="4">(N5*1.5)-1.5</f>
        <v>38.550000000000004</v>
      </c>
      <c r="P5" s="30"/>
      <c r="Q5" s="23">
        <f>Q4+0.1</f>
        <v>28.6</v>
      </c>
      <c r="R5" s="24">
        <f t="shared" ref="R5:R22" si="5">(Q5*1.5)-1.5</f>
        <v>41.400000000000006</v>
      </c>
      <c r="S5" s="30"/>
      <c r="T5" s="23">
        <f>T4+0.1</f>
        <v>30.5</v>
      </c>
      <c r="U5" s="24">
        <f t="shared" ref="U5:U22" si="6">(T5*1.5)-1.5</f>
        <v>44.25</v>
      </c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</row>
    <row r="6" spans="1:36" ht="15" x14ac:dyDescent="0.25">
      <c r="A6" s="28"/>
      <c r="B6" s="23">
        <f t="shared" ref="B6:B22" si="7">B5+0.1</f>
        <v>19.200000000000003</v>
      </c>
      <c r="C6" s="24">
        <f t="shared" si="0"/>
        <v>27.300000000000004</v>
      </c>
      <c r="D6" s="30"/>
      <c r="E6" s="23">
        <f t="shared" ref="E6:E22" si="8">E5+0.1</f>
        <v>21.1</v>
      </c>
      <c r="F6" s="24">
        <f t="shared" si="1"/>
        <v>30.150000000000002</v>
      </c>
      <c r="G6" s="30"/>
      <c r="H6" s="23">
        <f t="shared" ref="H6:H22" si="9">H5+0.1</f>
        <v>23.000000000000004</v>
      </c>
      <c r="I6" s="24">
        <f t="shared" si="2"/>
        <v>33.000000000000007</v>
      </c>
      <c r="J6" s="30"/>
      <c r="K6" s="23">
        <f t="shared" ref="K6:K22" si="10">K5+0.1</f>
        <v>24.900000000000002</v>
      </c>
      <c r="L6" s="24">
        <f t="shared" si="3"/>
        <v>35.85</v>
      </c>
      <c r="M6" s="30"/>
      <c r="N6" s="23">
        <f t="shared" ref="N6:N22" si="11">N5+0.1</f>
        <v>26.800000000000004</v>
      </c>
      <c r="O6" s="24">
        <f t="shared" si="4"/>
        <v>38.700000000000003</v>
      </c>
      <c r="P6" s="30"/>
      <c r="Q6" s="23">
        <f t="shared" ref="Q6:Q22" si="12">Q5+0.1</f>
        <v>28.700000000000003</v>
      </c>
      <c r="R6" s="24">
        <f t="shared" si="5"/>
        <v>41.550000000000004</v>
      </c>
      <c r="S6" s="30"/>
      <c r="T6" s="23">
        <f t="shared" ref="T6:T22" si="13">T5+0.1</f>
        <v>30.6</v>
      </c>
      <c r="U6" s="24">
        <f t="shared" si="6"/>
        <v>44.400000000000006</v>
      </c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 ht="15" x14ac:dyDescent="0.25">
      <c r="A7" s="28"/>
      <c r="B7" s="23">
        <f t="shared" si="7"/>
        <v>19.300000000000004</v>
      </c>
      <c r="C7" s="24">
        <f t="shared" si="0"/>
        <v>27.450000000000006</v>
      </c>
      <c r="D7" s="30"/>
      <c r="E7" s="23">
        <f t="shared" si="8"/>
        <v>21.200000000000003</v>
      </c>
      <c r="F7" s="24">
        <f t="shared" si="1"/>
        <v>30.300000000000004</v>
      </c>
      <c r="G7" s="30"/>
      <c r="H7" s="23">
        <f t="shared" si="9"/>
        <v>23.100000000000005</v>
      </c>
      <c r="I7" s="24">
        <f t="shared" si="2"/>
        <v>33.150000000000006</v>
      </c>
      <c r="J7" s="30"/>
      <c r="K7" s="23">
        <f t="shared" si="10"/>
        <v>25.000000000000004</v>
      </c>
      <c r="L7" s="24">
        <f t="shared" si="3"/>
        <v>36.000000000000007</v>
      </c>
      <c r="M7" s="30"/>
      <c r="N7" s="23">
        <f t="shared" si="11"/>
        <v>26.900000000000006</v>
      </c>
      <c r="O7" s="24">
        <f t="shared" si="4"/>
        <v>38.850000000000009</v>
      </c>
      <c r="P7" s="30"/>
      <c r="Q7" s="23">
        <f t="shared" si="12"/>
        <v>28.800000000000004</v>
      </c>
      <c r="R7" s="24">
        <f t="shared" si="5"/>
        <v>41.7</v>
      </c>
      <c r="S7" s="30"/>
      <c r="T7" s="23">
        <f t="shared" si="13"/>
        <v>30.700000000000003</v>
      </c>
      <c r="U7" s="24">
        <f t="shared" si="6"/>
        <v>44.550000000000004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</row>
    <row r="8" spans="1:36" ht="15" x14ac:dyDescent="0.25">
      <c r="A8" s="28"/>
      <c r="B8" s="23">
        <f t="shared" si="7"/>
        <v>19.400000000000006</v>
      </c>
      <c r="C8" s="24">
        <f t="shared" si="0"/>
        <v>27.600000000000009</v>
      </c>
      <c r="D8" s="30"/>
      <c r="E8" s="23">
        <f t="shared" si="8"/>
        <v>21.300000000000004</v>
      </c>
      <c r="F8" s="24">
        <f t="shared" si="1"/>
        <v>30.450000000000006</v>
      </c>
      <c r="G8" s="30"/>
      <c r="H8" s="23">
        <f t="shared" si="9"/>
        <v>23.200000000000006</v>
      </c>
      <c r="I8" s="24">
        <f t="shared" si="2"/>
        <v>33.300000000000011</v>
      </c>
      <c r="J8" s="30"/>
      <c r="K8" s="23">
        <f t="shared" si="10"/>
        <v>25.100000000000005</v>
      </c>
      <c r="L8" s="24">
        <f t="shared" si="3"/>
        <v>36.150000000000006</v>
      </c>
      <c r="M8" s="30"/>
      <c r="N8" s="23">
        <f t="shared" si="11"/>
        <v>27.000000000000007</v>
      </c>
      <c r="O8" s="24">
        <f t="shared" si="4"/>
        <v>39.000000000000014</v>
      </c>
      <c r="P8" s="30"/>
      <c r="Q8" s="23">
        <f t="shared" si="12"/>
        <v>28.900000000000006</v>
      </c>
      <c r="R8" s="24">
        <f t="shared" si="5"/>
        <v>41.850000000000009</v>
      </c>
      <c r="S8" s="30"/>
      <c r="T8" s="23">
        <f t="shared" si="13"/>
        <v>30.800000000000004</v>
      </c>
      <c r="U8" s="24">
        <f t="shared" si="6"/>
        <v>44.7</v>
      </c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</row>
    <row r="9" spans="1:36" ht="15" x14ac:dyDescent="0.25">
      <c r="A9" s="28"/>
      <c r="B9" s="23">
        <f t="shared" si="7"/>
        <v>19.500000000000007</v>
      </c>
      <c r="C9" s="24">
        <f t="shared" si="0"/>
        <v>27.750000000000011</v>
      </c>
      <c r="D9" s="30"/>
      <c r="E9" s="23">
        <f t="shared" si="8"/>
        <v>21.400000000000006</v>
      </c>
      <c r="F9" s="24">
        <f t="shared" si="1"/>
        <v>30.600000000000009</v>
      </c>
      <c r="G9" s="30"/>
      <c r="H9" s="23">
        <f t="shared" si="9"/>
        <v>23.300000000000008</v>
      </c>
      <c r="I9" s="24">
        <f t="shared" si="2"/>
        <v>33.45000000000001</v>
      </c>
      <c r="J9" s="30"/>
      <c r="K9" s="23">
        <f t="shared" si="10"/>
        <v>25.200000000000006</v>
      </c>
      <c r="L9" s="24">
        <f t="shared" si="3"/>
        <v>36.300000000000011</v>
      </c>
      <c r="M9" s="30"/>
      <c r="N9" s="23">
        <f t="shared" si="11"/>
        <v>27.100000000000009</v>
      </c>
      <c r="O9" s="24">
        <f t="shared" si="4"/>
        <v>39.150000000000013</v>
      </c>
      <c r="P9" s="30"/>
      <c r="Q9" s="23">
        <f t="shared" si="12"/>
        <v>29.000000000000007</v>
      </c>
      <c r="R9" s="24">
        <f t="shared" si="5"/>
        <v>42.000000000000014</v>
      </c>
      <c r="S9" s="30"/>
      <c r="T9" s="23">
        <f t="shared" si="13"/>
        <v>30.900000000000006</v>
      </c>
      <c r="U9" s="24">
        <f t="shared" si="6"/>
        <v>44.850000000000009</v>
      </c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</row>
    <row r="10" spans="1:36" ht="15" x14ac:dyDescent="0.25">
      <c r="A10" s="28"/>
      <c r="B10" s="23">
        <f t="shared" si="7"/>
        <v>19.600000000000009</v>
      </c>
      <c r="C10" s="24">
        <f t="shared" si="0"/>
        <v>27.900000000000013</v>
      </c>
      <c r="D10" s="30"/>
      <c r="E10" s="23">
        <f t="shared" si="8"/>
        <v>21.500000000000007</v>
      </c>
      <c r="F10" s="24">
        <f t="shared" si="1"/>
        <v>30.750000000000014</v>
      </c>
      <c r="G10" s="30"/>
      <c r="H10" s="23">
        <f t="shared" si="9"/>
        <v>23.400000000000009</v>
      </c>
      <c r="I10" s="24">
        <f t="shared" si="2"/>
        <v>33.600000000000016</v>
      </c>
      <c r="J10" s="30"/>
      <c r="K10" s="23">
        <f t="shared" si="10"/>
        <v>25.300000000000008</v>
      </c>
      <c r="L10" s="24">
        <f t="shared" si="3"/>
        <v>36.45000000000001</v>
      </c>
      <c r="M10" s="30"/>
      <c r="N10" s="23">
        <f t="shared" si="11"/>
        <v>27.20000000000001</v>
      </c>
      <c r="O10" s="24">
        <f t="shared" si="4"/>
        <v>39.300000000000011</v>
      </c>
      <c r="P10" s="30"/>
      <c r="Q10" s="23">
        <f t="shared" si="12"/>
        <v>29.100000000000009</v>
      </c>
      <c r="R10" s="24">
        <f t="shared" si="5"/>
        <v>42.150000000000013</v>
      </c>
      <c r="S10" s="30"/>
      <c r="T10" s="23">
        <f t="shared" si="13"/>
        <v>31.000000000000007</v>
      </c>
      <c r="U10" s="24">
        <f t="shared" si="6"/>
        <v>45.000000000000014</v>
      </c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</row>
    <row r="11" spans="1:36" ht="15" x14ac:dyDescent="0.25">
      <c r="A11" s="28"/>
      <c r="B11" s="23">
        <f t="shared" si="7"/>
        <v>19.70000000000001</v>
      </c>
      <c r="C11" s="24">
        <f t="shared" si="0"/>
        <v>28.050000000000015</v>
      </c>
      <c r="D11" s="30"/>
      <c r="E11" s="23">
        <f t="shared" si="8"/>
        <v>21.600000000000009</v>
      </c>
      <c r="F11" s="24">
        <f t="shared" si="1"/>
        <v>30.900000000000013</v>
      </c>
      <c r="G11" s="30"/>
      <c r="H11" s="23">
        <f t="shared" si="9"/>
        <v>23.500000000000011</v>
      </c>
      <c r="I11" s="24">
        <f t="shared" si="2"/>
        <v>33.750000000000014</v>
      </c>
      <c r="J11" s="30"/>
      <c r="K11" s="23">
        <f t="shared" si="10"/>
        <v>25.400000000000009</v>
      </c>
      <c r="L11" s="24">
        <f t="shared" si="3"/>
        <v>36.600000000000016</v>
      </c>
      <c r="M11" s="30"/>
      <c r="N11" s="23">
        <f t="shared" si="11"/>
        <v>27.300000000000011</v>
      </c>
      <c r="O11" s="24">
        <f t="shared" si="4"/>
        <v>39.450000000000017</v>
      </c>
      <c r="P11" s="30"/>
      <c r="Q11" s="23">
        <f t="shared" si="12"/>
        <v>29.20000000000001</v>
      </c>
      <c r="R11" s="24">
        <f t="shared" si="5"/>
        <v>42.300000000000011</v>
      </c>
      <c r="S11" s="30"/>
      <c r="T11" s="23">
        <f t="shared" si="13"/>
        <v>31.100000000000009</v>
      </c>
      <c r="U11" s="24">
        <f t="shared" si="6"/>
        <v>45.150000000000013</v>
      </c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</row>
    <row r="12" spans="1:36" ht="15" x14ac:dyDescent="0.25">
      <c r="A12" s="28"/>
      <c r="B12" s="23">
        <f t="shared" si="7"/>
        <v>19.800000000000011</v>
      </c>
      <c r="C12" s="24">
        <f t="shared" si="0"/>
        <v>28.200000000000017</v>
      </c>
      <c r="D12" s="30"/>
      <c r="E12" s="23">
        <f t="shared" si="8"/>
        <v>21.70000000000001</v>
      </c>
      <c r="F12" s="24">
        <f t="shared" si="1"/>
        <v>31.050000000000011</v>
      </c>
      <c r="G12" s="30"/>
      <c r="H12" s="23">
        <f t="shared" si="9"/>
        <v>23.600000000000012</v>
      </c>
      <c r="I12" s="24">
        <f t="shared" si="2"/>
        <v>33.90000000000002</v>
      </c>
      <c r="J12" s="30"/>
      <c r="K12" s="23">
        <f t="shared" si="10"/>
        <v>25.500000000000011</v>
      </c>
      <c r="L12" s="24">
        <f t="shared" si="3"/>
        <v>36.750000000000014</v>
      </c>
      <c r="M12" s="30"/>
      <c r="N12" s="23">
        <f t="shared" si="11"/>
        <v>27.400000000000013</v>
      </c>
      <c r="O12" s="24">
        <f t="shared" si="4"/>
        <v>39.600000000000023</v>
      </c>
      <c r="P12" s="30"/>
      <c r="Q12" s="23">
        <f t="shared" si="12"/>
        <v>29.300000000000011</v>
      </c>
      <c r="R12" s="24">
        <f t="shared" si="5"/>
        <v>42.450000000000017</v>
      </c>
      <c r="S12" s="30"/>
      <c r="T12" s="23">
        <f t="shared" si="13"/>
        <v>31.20000000000001</v>
      </c>
      <c r="U12" s="24">
        <f t="shared" si="6"/>
        <v>45.300000000000011</v>
      </c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</row>
    <row r="13" spans="1:36" ht="15" x14ac:dyDescent="0.25">
      <c r="A13" s="28"/>
      <c r="B13" s="23">
        <f t="shared" si="7"/>
        <v>19.900000000000013</v>
      </c>
      <c r="C13" s="24">
        <f t="shared" si="0"/>
        <v>28.350000000000019</v>
      </c>
      <c r="D13" s="30"/>
      <c r="E13" s="23">
        <f t="shared" si="8"/>
        <v>21.800000000000011</v>
      </c>
      <c r="F13" s="24">
        <f t="shared" si="1"/>
        <v>31.200000000000017</v>
      </c>
      <c r="G13" s="30"/>
      <c r="H13" s="23">
        <f t="shared" si="9"/>
        <v>23.700000000000014</v>
      </c>
      <c r="I13" s="24">
        <f t="shared" si="2"/>
        <v>34.050000000000018</v>
      </c>
      <c r="J13" s="30"/>
      <c r="K13" s="23">
        <f t="shared" si="10"/>
        <v>25.600000000000012</v>
      </c>
      <c r="L13" s="24">
        <f t="shared" si="3"/>
        <v>36.90000000000002</v>
      </c>
      <c r="M13" s="30"/>
      <c r="N13" s="23">
        <f t="shared" si="11"/>
        <v>27.500000000000014</v>
      </c>
      <c r="O13" s="24">
        <f t="shared" si="4"/>
        <v>39.750000000000021</v>
      </c>
      <c r="P13" s="30"/>
      <c r="Q13" s="23">
        <f t="shared" si="12"/>
        <v>29.400000000000013</v>
      </c>
      <c r="R13" s="24">
        <f t="shared" si="5"/>
        <v>42.600000000000023</v>
      </c>
      <c r="S13" s="30"/>
      <c r="T13" s="23">
        <f t="shared" si="13"/>
        <v>31.300000000000011</v>
      </c>
      <c r="U13" s="24">
        <f t="shared" si="6"/>
        <v>45.450000000000017</v>
      </c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</row>
    <row r="14" spans="1:36" ht="15" x14ac:dyDescent="0.25">
      <c r="A14" s="28"/>
      <c r="B14" s="23">
        <f t="shared" si="7"/>
        <v>20.000000000000014</v>
      </c>
      <c r="C14" s="24">
        <f t="shared" si="0"/>
        <v>28.500000000000021</v>
      </c>
      <c r="D14" s="30"/>
      <c r="E14" s="23">
        <f t="shared" si="8"/>
        <v>21.900000000000013</v>
      </c>
      <c r="F14" s="24">
        <f t="shared" si="1"/>
        <v>31.350000000000023</v>
      </c>
      <c r="G14" s="30"/>
      <c r="H14" s="23">
        <f t="shared" si="9"/>
        <v>23.800000000000015</v>
      </c>
      <c r="I14" s="24">
        <f t="shared" si="2"/>
        <v>34.200000000000024</v>
      </c>
      <c r="J14" s="30"/>
      <c r="K14" s="23">
        <f t="shared" si="10"/>
        <v>25.700000000000014</v>
      </c>
      <c r="L14" s="24">
        <f t="shared" si="3"/>
        <v>37.050000000000018</v>
      </c>
      <c r="M14" s="30"/>
      <c r="N14" s="23">
        <f t="shared" si="11"/>
        <v>27.600000000000016</v>
      </c>
      <c r="O14" s="24">
        <f t="shared" si="4"/>
        <v>39.90000000000002</v>
      </c>
      <c r="P14" s="30"/>
      <c r="Q14" s="23">
        <f t="shared" si="12"/>
        <v>29.500000000000014</v>
      </c>
      <c r="R14" s="24">
        <f t="shared" si="5"/>
        <v>42.750000000000021</v>
      </c>
      <c r="S14" s="30"/>
      <c r="T14" s="23">
        <f t="shared" si="13"/>
        <v>31.400000000000013</v>
      </c>
      <c r="U14" s="24">
        <f t="shared" si="6"/>
        <v>45.600000000000023</v>
      </c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</row>
    <row r="15" spans="1:36" ht="15" x14ac:dyDescent="0.25">
      <c r="A15" s="28"/>
      <c r="B15" s="23">
        <f t="shared" si="7"/>
        <v>20.100000000000016</v>
      </c>
      <c r="C15" s="24">
        <f t="shared" si="0"/>
        <v>28.650000000000023</v>
      </c>
      <c r="D15" s="30"/>
      <c r="E15" s="23">
        <f t="shared" si="8"/>
        <v>22.000000000000014</v>
      </c>
      <c r="F15" s="24">
        <f t="shared" si="1"/>
        <v>31.500000000000021</v>
      </c>
      <c r="G15" s="30"/>
      <c r="H15" s="23">
        <f t="shared" si="9"/>
        <v>23.900000000000016</v>
      </c>
      <c r="I15" s="24">
        <f t="shared" si="2"/>
        <v>34.350000000000023</v>
      </c>
      <c r="J15" s="30"/>
      <c r="K15" s="23">
        <f t="shared" si="10"/>
        <v>25.800000000000015</v>
      </c>
      <c r="L15" s="24">
        <f t="shared" si="3"/>
        <v>37.200000000000024</v>
      </c>
      <c r="M15" s="30"/>
      <c r="N15" s="23">
        <f t="shared" si="11"/>
        <v>27.700000000000017</v>
      </c>
      <c r="O15" s="24">
        <f t="shared" si="4"/>
        <v>40.050000000000026</v>
      </c>
      <c r="P15" s="30"/>
      <c r="Q15" s="23">
        <f t="shared" si="12"/>
        <v>29.600000000000016</v>
      </c>
      <c r="R15" s="24">
        <f t="shared" si="5"/>
        <v>42.90000000000002</v>
      </c>
      <c r="S15" s="30"/>
      <c r="T15" s="23">
        <f t="shared" si="13"/>
        <v>31.500000000000014</v>
      </c>
      <c r="U15" s="24">
        <f t="shared" si="6"/>
        <v>45.750000000000021</v>
      </c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</row>
    <row r="16" spans="1:36" ht="15" x14ac:dyDescent="0.25">
      <c r="A16" s="28"/>
      <c r="B16" s="23">
        <f t="shared" si="7"/>
        <v>20.200000000000017</v>
      </c>
      <c r="C16" s="24">
        <f t="shared" si="0"/>
        <v>28.800000000000026</v>
      </c>
      <c r="D16" s="30"/>
      <c r="E16" s="23">
        <f t="shared" si="8"/>
        <v>22.100000000000016</v>
      </c>
      <c r="F16" s="24">
        <f t="shared" si="1"/>
        <v>31.65000000000002</v>
      </c>
      <c r="G16" s="30"/>
      <c r="H16" s="23">
        <f t="shared" si="9"/>
        <v>24.000000000000018</v>
      </c>
      <c r="I16" s="24">
        <f t="shared" si="2"/>
        <v>34.500000000000028</v>
      </c>
      <c r="J16" s="30"/>
      <c r="K16" s="23">
        <f t="shared" si="10"/>
        <v>25.900000000000016</v>
      </c>
      <c r="L16" s="24">
        <f t="shared" si="3"/>
        <v>37.350000000000023</v>
      </c>
      <c r="M16" s="30"/>
      <c r="N16" s="23">
        <f t="shared" si="11"/>
        <v>27.800000000000018</v>
      </c>
      <c r="O16" s="24">
        <f t="shared" si="4"/>
        <v>40.200000000000031</v>
      </c>
      <c r="P16" s="30"/>
      <c r="Q16" s="23">
        <f t="shared" si="12"/>
        <v>29.700000000000017</v>
      </c>
      <c r="R16" s="24">
        <f t="shared" si="5"/>
        <v>43.050000000000026</v>
      </c>
      <c r="S16" s="30"/>
      <c r="T16" s="23">
        <f t="shared" si="13"/>
        <v>31.600000000000016</v>
      </c>
      <c r="U16" s="24">
        <f t="shared" si="6"/>
        <v>45.90000000000002</v>
      </c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</row>
    <row r="17" spans="1:36" ht="15" x14ac:dyDescent="0.25">
      <c r="A17" s="28"/>
      <c r="B17" s="23">
        <f t="shared" si="7"/>
        <v>20.300000000000018</v>
      </c>
      <c r="C17" s="24">
        <f t="shared" si="0"/>
        <v>28.950000000000028</v>
      </c>
      <c r="D17" s="30"/>
      <c r="E17" s="23">
        <f t="shared" si="8"/>
        <v>22.200000000000017</v>
      </c>
      <c r="F17" s="24">
        <f t="shared" si="1"/>
        <v>31.800000000000026</v>
      </c>
      <c r="G17" s="30"/>
      <c r="H17" s="23">
        <f t="shared" si="9"/>
        <v>24.100000000000019</v>
      </c>
      <c r="I17" s="24">
        <f t="shared" si="2"/>
        <v>34.650000000000027</v>
      </c>
      <c r="J17" s="30"/>
      <c r="K17" s="23">
        <f t="shared" si="10"/>
        <v>26.000000000000018</v>
      </c>
      <c r="L17" s="24">
        <f t="shared" si="3"/>
        <v>37.500000000000028</v>
      </c>
      <c r="M17" s="30"/>
      <c r="N17" s="23">
        <f t="shared" si="11"/>
        <v>27.90000000000002</v>
      </c>
      <c r="O17" s="24">
        <f t="shared" si="4"/>
        <v>40.35000000000003</v>
      </c>
      <c r="P17" s="30"/>
      <c r="Q17" s="23">
        <f t="shared" si="12"/>
        <v>29.800000000000018</v>
      </c>
      <c r="R17" s="24">
        <f t="shared" si="5"/>
        <v>43.200000000000031</v>
      </c>
      <c r="S17" s="30"/>
      <c r="T17" s="23">
        <f t="shared" si="13"/>
        <v>31.700000000000017</v>
      </c>
      <c r="U17" s="24">
        <f t="shared" si="6"/>
        <v>46.050000000000026</v>
      </c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</row>
    <row r="18" spans="1:36" ht="15" x14ac:dyDescent="0.25">
      <c r="A18" s="28"/>
      <c r="B18" s="23">
        <f t="shared" si="7"/>
        <v>20.40000000000002</v>
      </c>
      <c r="C18" s="24">
        <f t="shared" si="0"/>
        <v>29.10000000000003</v>
      </c>
      <c r="D18" s="30"/>
      <c r="E18" s="23">
        <f t="shared" si="8"/>
        <v>22.300000000000018</v>
      </c>
      <c r="F18" s="24">
        <f t="shared" si="1"/>
        <v>31.950000000000031</v>
      </c>
      <c r="G18" s="30"/>
      <c r="H18" s="23">
        <f t="shared" si="9"/>
        <v>24.200000000000021</v>
      </c>
      <c r="I18" s="24">
        <f t="shared" si="2"/>
        <v>34.800000000000033</v>
      </c>
      <c r="J18" s="30"/>
      <c r="K18" s="23">
        <f t="shared" si="10"/>
        <v>26.100000000000019</v>
      </c>
      <c r="L18" s="24">
        <f t="shared" si="3"/>
        <v>37.650000000000027</v>
      </c>
      <c r="M18" s="30"/>
      <c r="N18" s="23">
        <f t="shared" si="11"/>
        <v>28.000000000000021</v>
      </c>
      <c r="O18" s="24">
        <f t="shared" si="4"/>
        <v>40.500000000000028</v>
      </c>
      <c r="P18" s="30"/>
      <c r="Q18" s="23">
        <f t="shared" si="12"/>
        <v>29.90000000000002</v>
      </c>
      <c r="R18" s="24">
        <f t="shared" si="5"/>
        <v>43.35000000000003</v>
      </c>
      <c r="S18" s="30"/>
      <c r="T18" s="23">
        <f t="shared" si="13"/>
        <v>31.800000000000018</v>
      </c>
      <c r="U18" s="24">
        <f t="shared" si="6"/>
        <v>46.200000000000031</v>
      </c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</row>
    <row r="19" spans="1:36" ht="15.75" x14ac:dyDescent="0.25">
      <c r="A19" s="28"/>
      <c r="B19" s="23">
        <f t="shared" si="7"/>
        <v>20.500000000000021</v>
      </c>
      <c r="C19" s="24">
        <f t="shared" si="0"/>
        <v>29.250000000000032</v>
      </c>
      <c r="D19" s="30"/>
      <c r="E19" s="23">
        <f t="shared" si="8"/>
        <v>22.40000000000002</v>
      </c>
      <c r="F19" s="24">
        <f t="shared" si="1"/>
        <v>32.10000000000003</v>
      </c>
      <c r="G19" s="30"/>
      <c r="H19" s="27">
        <f t="shared" si="9"/>
        <v>24.300000000000022</v>
      </c>
      <c r="I19" s="27">
        <f t="shared" si="2"/>
        <v>34.950000000000031</v>
      </c>
      <c r="J19" s="30"/>
      <c r="K19" s="23">
        <f t="shared" si="10"/>
        <v>26.200000000000021</v>
      </c>
      <c r="L19" s="24">
        <f t="shared" si="3"/>
        <v>37.800000000000033</v>
      </c>
      <c r="M19" s="30"/>
      <c r="N19" s="23">
        <f t="shared" si="11"/>
        <v>28.100000000000023</v>
      </c>
      <c r="O19" s="24">
        <f t="shared" si="4"/>
        <v>40.650000000000034</v>
      </c>
      <c r="P19" s="30"/>
      <c r="Q19" s="23">
        <f t="shared" si="12"/>
        <v>30.000000000000021</v>
      </c>
      <c r="R19" s="24">
        <f t="shared" si="5"/>
        <v>43.500000000000028</v>
      </c>
      <c r="S19" s="30"/>
      <c r="T19" s="23">
        <f t="shared" si="13"/>
        <v>31.90000000000002</v>
      </c>
      <c r="U19" s="24">
        <f t="shared" si="6"/>
        <v>46.35000000000003</v>
      </c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</row>
    <row r="20" spans="1:36" ht="15" x14ac:dyDescent="0.25">
      <c r="A20" s="28"/>
      <c r="B20" s="23">
        <f t="shared" si="7"/>
        <v>20.600000000000023</v>
      </c>
      <c r="C20" s="24">
        <f t="shared" si="0"/>
        <v>29.400000000000034</v>
      </c>
      <c r="D20" s="30"/>
      <c r="E20" s="23">
        <f t="shared" si="8"/>
        <v>22.500000000000021</v>
      </c>
      <c r="F20" s="24">
        <f t="shared" si="1"/>
        <v>32.250000000000028</v>
      </c>
      <c r="G20" s="30"/>
      <c r="H20" s="23">
        <f t="shared" si="9"/>
        <v>24.400000000000023</v>
      </c>
      <c r="I20" s="24">
        <f t="shared" si="2"/>
        <v>35.100000000000037</v>
      </c>
      <c r="J20" s="30"/>
      <c r="K20" s="23">
        <f t="shared" si="10"/>
        <v>26.300000000000022</v>
      </c>
      <c r="L20" s="24">
        <f t="shared" si="3"/>
        <v>37.950000000000031</v>
      </c>
      <c r="M20" s="30"/>
      <c r="N20" s="23">
        <f t="shared" si="11"/>
        <v>28.200000000000024</v>
      </c>
      <c r="O20" s="24">
        <f t="shared" si="4"/>
        <v>40.80000000000004</v>
      </c>
      <c r="P20" s="30"/>
      <c r="Q20" s="23">
        <f t="shared" si="12"/>
        <v>30.100000000000023</v>
      </c>
      <c r="R20" s="24">
        <f t="shared" si="5"/>
        <v>43.650000000000034</v>
      </c>
      <c r="S20" s="30"/>
      <c r="T20" s="23">
        <f t="shared" si="13"/>
        <v>32.000000000000021</v>
      </c>
      <c r="U20" s="24">
        <f t="shared" si="6"/>
        <v>46.500000000000028</v>
      </c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</row>
    <row r="21" spans="1:36" ht="15" x14ac:dyDescent="0.25">
      <c r="A21" s="28"/>
      <c r="B21" s="23">
        <f t="shared" si="7"/>
        <v>20.700000000000024</v>
      </c>
      <c r="C21" s="24">
        <f t="shared" si="0"/>
        <v>29.550000000000036</v>
      </c>
      <c r="D21" s="30"/>
      <c r="E21" s="23">
        <f t="shared" si="8"/>
        <v>22.600000000000023</v>
      </c>
      <c r="F21" s="24">
        <f t="shared" si="1"/>
        <v>32.400000000000034</v>
      </c>
      <c r="G21" s="30"/>
      <c r="H21" s="23">
        <f t="shared" si="9"/>
        <v>24.500000000000025</v>
      </c>
      <c r="I21" s="24">
        <f t="shared" si="2"/>
        <v>35.250000000000036</v>
      </c>
      <c r="J21" s="30"/>
      <c r="K21" s="23">
        <f t="shared" si="10"/>
        <v>26.400000000000023</v>
      </c>
      <c r="L21" s="24">
        <f t="shared" si="3"/>
        <v>38.100000000000037</v>
      </c>
      <c r="M21" s="30"/>
      <c r="N21" s="23">
        <f t="shared" si="11"/>
        <v>28.300000000000026</v>
      </c>
      <c r="O21" s="24">
        <f t="shared" si="4"/>
        <v>40.950000000000038</v>
      </c>
      <c r="P21" s="30"/>
      <c r="Q21" s="23">
        <f t="shared" si="12"/>
        <v>30.200000000000024</v>
      </c>
      <c r="R21" s="24">
        <f t="shared" si="5"/>
        <v>43.80000000000004</v>
      </c>
      <c r="S21" s="30"/>
      <c r="T21" s="23">
        <f t="shared" si="13"/>
        <v>32.100000000000023</v>
      </c>
      <c r="U21" s="24">
        <f t="shared" si="6"/>
        <v>46.650000000000034</v>
      </c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</row>
    <row r="22" spans="1:36" ht="15" x14ac:dyDescent="0.25">
      <c r="A22" s="28"/>
      <c r="B22" s="23">
        <f t="shared" si="7"/>
        <v>20.800000000000026</v>
      </c>
      <c r="C22" s="24">
        <f t="shared" si="0"/>
        <v>29.700000000000038</v>
      </c>
      <c r="D22" s="30"/>
      <c r="E22" s="23">
        <f t="shared" si="8"/>
        <v>22.700000000000024</v>
      </c>
      <c r="F22" s="24">
        <f t="shared" si="1"/>
        <v>32.55000000000004</v>
      </c>
      <c r="G22" s="30"/>
      <c r="H22" s="23">
        <f t="shared" si="9"/>
        <v>24.600000000000026</v>
      </c>
      <c r="I22" s="24">
        <f t="shared" si="2"/>
        <v>35.400000000000041</v>
      </c>
      <c r="J22" s="30"/>
      <c r="K22" s="23">
        <f t="shared" si="10"/>
        <v>26.500000000000025</v>
      </c>
      <c r="L22" s="24">
        <f t="shared" si="3"/>
        <v>38.250000000000036</v>
      </c>
      <c r="M22" s="30"/>
      <c r="N22" s="23">
        <f t="shared" si="11"/>
        <v>28.400000000000027</v>
      </c>
      <c r="O22" s="24">
        <f t="shared" si="4"/>
        <v>41.100000000000037</v>
      </c>
      <c r="P22" s="30"/>
      <c r="Q22" s="23">
        <f t="shared" si="12"/>
        <v>30.300000000000026</v>
      </c>
      <c r="R22" s="24">
        <f t="shared" si="5"/>
        <v>43.950000000000038</v>
      </c>
      <c r="S22" s="30"/>
      <c r="T22" s="23">
        <f t="shared" si="13"/>
        <v>32.200000000000024</v>
      </c>
      <c r="U22" s="24">
        <f t="shared" si="6"/>
        <v>46.80000000000004</v>
      </c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</row>
    <row r="23" spans="1:36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</row>
    <row r="24" spans="1:36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</row>
    <row r="25" spans="1:36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</row>
    <row r="26" spans="1:36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</row>
    <row r="27" spans="1:36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</row>
    <row r="28" spans="1:36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</row>
    <row r="29" spans="1:36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</row>
    <row r="30" spans="1:36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</row>
    <row r="31" spans="1:36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</row>
    <row r="32" spans="1:36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</row>
    <row r="33" spans="1:36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</row>
    <row r="34" spans="1:36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</row>
    <row r="35" spans="1:36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</row>
    <row r="36" spans="1:36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Bedelli-Bedelsiz Hesaplaması</vt:lpstr>
      <vt:lpstr>Hisse ve Rüçhan Karşılaştırması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Casper</cp:lastModifiedBy>
  <dcterms:modified xsi:type="dcterms:W3CDTF">2022-10-07T17:51:55Z</dcterms:modified>
</cp:coreProperties>
</file>